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Users\Bernard Amsler\2023-10-22\pendent-2023-11-28\www.jetzt-neu.ch-2023-07-28\Filmprojekt\Prod.-Budget\"/>
    </mc:Choice>
  </mc:AlternateContent>
  <xr:revisionPtr revIDLastSave="0" documentId="13_ncr:1_{C26E6C67-1747-43E6-9AAA-B2E967FE8DB1}" xr6:coauthVersionLast="47" xr6:coauthVersionMax="47" xr10:uidLastSave="{00000000-0000-0000-0000-000000000000}"/>
  <bookViews>
    <workbookView xWindow="120" yWindow="0" windowWidth="28680" windowHeight="15600" xr2:uid="{00000000-000D-0000-FFFF-FFFF00000000}"/>
  </bookViews>
  <sheets>
    <sheet name="Prod.-Plan" sheetId="14" r:id="rId1"/>
  </sheets>
  <definedNames>
    <definedName name="_xlnm.Print_Area" localSheetId="0">'Prod.-Plan'!$A$1:$R$35</definedName>
  </definedNames>
  <calcPr calcId="191029"/>
</workbook>
</file>

<file path=xl/calcChain.xml><?xml version="1.0" encoding="utf-8"?>
<calcChain xmlns="http://schemas.openxmlformats.org/spreadsheetml/2006/main">
  <c r="I35" i="14" l="1"/>
  <c r="H35" i="14"/>
  <c r="G35" i="14"/>
  <c r="F34" i="14"/>
  <c r="J34" i="14" s="1"/>
  <c r="D35" i="14"/>
  <c r="F3" i="14"/>
  <c r="J3" i="14" s="1"/>
  <c r="F4" i="14"/>
  <c r="J4" i="14" s="1"/>
  <c r="F5" i="14"/>
  <c r="J5" i="14" s="1"/>
  <c r="F6" i="14"/>
  <c r="J6" i="14" s="1"/>
  <c r="F7" i="14"/>
  <c r="J7" i="14" s="1"/>
  <c r="F8" i="14"/>
  <c r="J8" i="14" s="1"/>
  <c r="F9" i="14"/>
  <c r="J9" i="14" s="1"/>
  <c r="F10" i="14"/>
  <c r="J10" i="14" s="1"/>
  <c r="F11" i="14"/>
  <c r="J11" i="14" s="1"/>
  <c r="F12" i="14"/>
  <c r="J12" i="14" s="1"/>
  <c r="F13" i="14"/>
  <c r="J13" i="14" s="1"/>
  <c r="F14" i="14"/>
  <c r="J14" i="14" s="1"/>
  <c r="F15" i="14"/>
  <c r="J15" i="14" s="1"/>
  <c r="F16" i="14"/>
  <c r="J16" i="14" s="1"/>
  <c r="F17" i="14"/>
  <c r="J17" i="14" s="1"/>
  <c r="F18" i="14"/>
  <c r="J18" i="14" s="1"/>
  <c r="F19" i="14"/>
  <c r="J19" i="14" s="1"/>
  <c r="F20" i="14"/>
  <c r="J20" i="14" s="1"/>
  <c r="F21" i="14"/>
  <c r="J21" i="14" s="1"/>
  <c r="F22" i="14"/>
  <c r="J22" i="14" s="1"/>
  <c r="F23" i="14"/>
  <c r="J23" i="14" s="1"/>
  <c r="F24" i="14"/>
  <c r="J24" i="14" s="1"/>
  <c r="F25" i="14"/>
  <c r="J25" i="14" s="1"/>
  <c r="F26" i="14"/>
  <c r="J26" i="14" s="1"/>
  <c r="F27" i="14"/>
  <c r="J27" i="14" s="1"/>
  <c r="F28" i="14"/>
  <c r="J28" i="14" s="1"/>
  <c r="F29" i="14"/>
  <c r="J29" i="14" s="1"/>
  <c r="F30" i="14"/>
  <c r="J30" i="14" s="1"/>
  <c r="F31" i="14"/>
  <c r="J31" i="14" s="1"/>
  <c r="F32" i="14"/>
  <c r="J32" i="14" s="1"/>
  <c r="F33" i="14"/>
  <c r="J33" i="14" s="1"/>
  <c r="F2" i="14"/>
  <c r="J2" i="14" s="1"/>
  <c r="F35" i="14" l="1"/>
  <c r="E35" i="14"/>
  <c r="J35" i="14"/>
</calcChain>
</file>

<file path=xl/sharedStrings.xml><?xml version="1.0" encoding="utf-8"?>
<sst xmlns="http://schemas.openxmlformats.org/spreadsheetml/2006/main" count="75" uniqueCount="74">
  <si>
    <t>Aggressive Defensive</t>
  </si>
  <si>
    <t>Entgleiste Duden</t>
  </si>
  <si>
    <t>Gedichte</t>
  </si>
  <si>
    <t>Gottes Auftrag</t>
  </si>
  <si>
    <t>KompanieKalb</t>
  </si>
  <si>
    <t>Kontaktinserate</t>
  </si>
  <si>
    <t>Lichtraum</t>
  </si>
  <si>
    <t>Schutzengel/innen</t>
  </si>
  <si>
    <t>Sexualität</t>
  </si>
  <si>
    <t>Sortier-System</t>
  </si>
  <si>
    <t>Sortier-Wörter</t>
  </si>
  <si>
    <t>Wasser-Wunder</t>
  </si>
  <si>
    <t>Darwin</t>
  </si>
  <si>
    <t>Drogen Kultur</t>
  </si>
  <si>
    <t>Wort-Spiele</t>
  </si>
  <si>
    <t>Die verzwickt-verquickten Sprichwörter</t>
  </si>
  <si>
    <t>Boomerangs (Papier 160-200 gr/m2)</t>
  </si>
  <si>
    <t>Zeit-Problem (gleichztg. UND abwechslungsw.)</t>
  </si>
  <si>
    <t>Bio-Roboter</t>
  </si>
  <si>
    <t>Gaudi</t>
  </si>
  <si>
    <t>Physik</t>
  </si>
  <si>
    <t>Lotto-Gastro-Gaudi</t>
  </si>
  <si>
    <t>Religion, Welt-Frieden, Krieg, Papst, Dalai-Lama…</t>
  </si>
  <si>
    <t>Vor-Bestimmung? Die (Natur)Gesetze des Zufalls…</t>
  </si>
  <si>
    <t>Lebens-Sinn-% (u.a. Sofort-Hilfe Depressionen…)</t>
  </si>
  <si>
    <t>www.das-nichts.ch (1 Trick-Film 135 Sek fertig)</t>
  </si>
  <si>
    <t>Erlebnis-Berichte Arbeitsleben</t>
  </si>
  <si>
    <t>… (TOT-Geburt)</t>
  </si>
  <si>
    <t>Evolution (Darwin auch nur Halbe, vor-letzte Wahrheit)</t>
  </si>
  <si>
    <t>Diese Website ein Scherz für sich…</t>
  </si>
  <si>
    <t>Sport, Spiel, Kinder-Burzel-Tag</t>
  </si>
  <si>
    <t>Ewiges Leben (7-Min-Trickfilm-Bild besteht)</t>
  </si>
  <si>
    <t>Glasflaschenspiel (evtl. Coca-Cola sponsert)</t>
  </si>
  <si>
    <t>GRAUS-Teufelchen (Bild-Archiv-Material?)</t>
  </si>
  <si>
    <t>u.a. Drogen-politische Idee "Suchthaus statt Zuchthaus"</t>
  </si>
  <si>
    <t>www.klimaktiv.ch (19-Sek-Trickfilm fertig)</t>
  </si>
  <si>
    <t>Zufall vorhersehbar (3 Filme vorhanden, 2 schlecht…)</t>
  </si>
  <si>
    <t>Excel: mathematische Philosophie, philosph. Mathe…</t>
  </si>
  <si>
    <t>Religion: Gottes Ziele &amp; Erfin-DUNG-en auseinander sortieren</t>
  </si>
  <si>
    <t>Texte-Titel (A-Z)</t>
  </si>
  <si>
    <t>GENIAL EINFACHES System, und NICHTSE sortieren müssen kostet Zeit, Raum, Energie</t>
  </si>
  <si>
    <t>Meine Soldaten-Kapriolen (teils sehr lustig!!!)</t>
  </si>
  <si>
    <t>über 222 sehr schräge Scherz-Quiz-Fragen</t>
  </si>
  <si>
    <t>Liebe, Frieden, Freiheit (90 Sek Trickfilm fertig)</t>
  </si>
  <si>
    <t>Seelen-Wesen &amp; -Gestalten EWIG unterwegs, Religion</t>
  </si>
  <si>
    <t>Körperliche, seelische Merkmale, Sex im Jenseits, LGBTQIA+:</t>
  </si>
  <si>
    <t>Vorlauf, EIN Bild-Roll-Titel 32 bunte Text-Frontblätter, 20 Min</t>
  </si>
  <si>
    <t>Flugzeug-Crash 11 km über Meer, Überlingen, 2002</t>
  </si>
  <si>
    <t>Sex-Wort-Endung: Leithammel/in, Krankenbruder&amp;sie?</t>
  </si>
  <si>
    <t>… Erlebnisberichte, mit meinem Schutzengel (Stunts!?)</t>
  </si>
  <si>
    <t>5 un-glaubliche Stories, 1x mind. 9 Episoden, 30 Jahre!</t>
  </si>
  <si>
    <t>wird nicht verfilmt, 2x im Trailer genug</t>
  </si>
  <si>
    <t>Sehnsucht, Liebe, Sex, Beziehung, poetisch, witzig formuliert…</t>
  </si>
  <si>
    <t>teils Kontakt-Inserate, teils Limericks, teils Politik</t>
  </si>
  <si>
    <t>Kumpelei, Stammtisch, Euromillions-Lotto-Gastro-Gaudi…</t>
  </si>
  <si>
    <t>evtl. nicht verfilmt, im Trailer genug</t>
  </si>
  <si>
    <t>Physik, evtl. oben eingebaut</t>
  </si>
  <si>
    <t>TOTAL</t>
  </si>
  <si>
    <t>Licht-Geschwindigkeit beginnt bei NULL km/h!!!</t>
  </si>
  <si>
    <t xml:space="preserve"> + Spesen
SFr.</t>
  </si>
  <si>
    <t>Texte-Sprecher&amp;sie</t>
  </si>
  <si>
    <t>Amsler Texte selber sprechen, ablesen, zuhause</t>
  </si>
  <si>
    <t>Trailer, in beiden Film-Teilen 22 Min, nur andere Musik</t>
  </si>
  <si>
    <t>Gesamt-, Schluss-Schnitt 2x 100 Min mp4, DCP (30 Einzel-Filme aneinander hängen,
Gesamt-Ton-Mischung etc.), evtl. weniger Arbeit, weil meiste Teil-Filme sollten
FERTIG geschnitten, vertont daherkommen.</t>
  </si>
  <si>
    <t>Ich Polizei-Posten-Papier-Adresse fälschen, missbrauchen…</t>
  </si>
  <si>
    <t>Fremd-Arbeit
mit Schnitt,
Anzahl Std</t>
  </si>
  <si>
    <t>(Astro)Physik, ich weiss es besser, neuer als Einstein!!!</t>
  </si>
  <si>
    <t>Honorar
SFr. 75.-/Std
SFr.</t>
  </si>
  <si>
    <t xml:space="preserve">Transporte,
Reisen,
SFr. </t>
  </si>
  <si>
    <t>Reserve,
unvorher-
gesehenes
SFr.</t>
  </si>
  <si>
    <t>Budget
TOTAL:
SFr.</t>
  </si>
  <si>
    <t>im Film
Minuten</t>
  </si>
  <si>
    <t>Jenseits-Interaktionen (mit verstorbenen Seelen)</t>
  </si>
  <si>
    <t>Inhalte: Gelbe Felder 
sind Eingabe-Felder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</si>
</sst>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0"/>
      <name val="Arial"/>
    </font>
    <font>
      <sz val="10"/>
      <name val="Arial"/>
      <family val="2"/>
    </font>
    <font>
      <sz val="9.5"/>
      <name val="VAGRounded BT"/>
      <family val="2"/>
    </font>
    <font>
      <sz val="10"/>
      <name val="VAGRounded BT"/>
      <family val="2"/>
    </font>
    <font>
      <sz val="9"/>
      <name val="VAGRounded BT"/>
      <family val="2"/>
    </font>
    <font>
      <sz val="11"/>
      <name val="VAGRounded BT"/>
      <family val="2"/>
    </font>
    <font>
      <sz val="12"/>
      <color rgb="FF0070C0"/>
      <name val="VAGRounded BT"/>
      <family val="2"/>
    </font>
    <font>
      <sz val="9.5"/>
      <color rgb="FF0070C0"/>
      <name val="VAGRounded BT"/>
      <family val="2"/>
    </font>
    <font>
      <sz val="9"/>
      <color rgb="FF0070C0"/>
      <name val="VAGRounded BT"/>
      <family val="2"/>
    </font>
    <font>
      <sz val="22"/>
      <color rgb="FF0070C0"/>
      <name val="VAGRounded BT"/>
      <family val="2"/>
    </font>
    <font>
      <sz val="28"/>
      <color rgb="FF0070C0"/>
      <name val="VAGRounded BT"/>
      <family val="2"/>
    </font>
    <font>
      <sz val="12"/>
      <color theme="1"/>
      <name val="VAGRounded BT"/>
      <family val="2"/>
    </font>
    <font>
      <sz val="20"/>
      <color theme="1"/>
      <name val="VAGRounded BT"/>
      <family val="2"/>
    </font>
    <font>
      <sz val="9.5"/>
      <color theme="1"/>
      <name val="VAGRounded B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2" fillId="0" borderId="0" xfId="1" applyFont="1" applyFill="1" applyAlignment="1">
      <alignment horizontal="center"/>
    </xf>
    <xf numFmtId="43" fontId="2" fillId="0" borderId="0" xfId="1" applyFont="1" applyFill="1" applyAlignment="1">
      <alignment horizontal="left"/>
    </xf>
    <xf numFmtId="164" fontId="2" fillId="0" borderId="0" xfId="1" applyNumberFormat="1" applyFont="1" applyFill="1" applyAlignment="1">
      <alignment horizontal="left"/>
    </xf>
    <xf numFmtId="43" fontId="2" fillId="0" borderId="0" xfId="1" applyFont="1" applyFill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5" fillId="0" borderId="0" xfId="1" applyFont="1" applyFill="1" applyAlignment="1">
      <alignment horizontal="right" vertical="center"/>
    </xf>
    <xf numFmtId="43" fontId="7" fillId="0" borderId="0" xfId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/>
    </xf>
    <xf numFmtId="43" fontId="5" fillId="0" borderId="1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43" fontId="6" fillId="0" borderId="1" xfId="1" applyFont="1" applyFill="1" applyBorder="1" applyAlignment="1">
      <alignment horizontal="right" vertical="center"/>
    </xf>
    <xf numFmtId="43" fontId="10" fillId="0" borderId="2" xfId="1" applyFont="1" applyFill="1" applyBorder="1" applyAlignment="1">
      <alignment horizontal="right" vertical="center" wrapText="1"/>
    </xf>
    <xf numFmtId="43" fontId="10" fillId="0" borderId="3" xfId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left" vertical="center"/>
    </xf>
    <xf numFmtId="164" fontId="7" fillId="2" borderId="1" xfId="1" applyNumberFormat="1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right" vertical="center" wrapText="1"/>
    </xf>
    <xf numFmtId="43" fontId="5" fillId="2" borderId="1" xfId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/>
    </xf>
    <xf numFmtId="43" fontId="12" fillId="2" borderId="1" xfId="1" applyFont="1" applyFill="1" applyBorder="1" applyAlignment="1">
      <alignment horizontal="center" wrapText="1"/>
    </xf>
    <xf numFmtId="164" fontId="13" fillId="0" borderId="1" xfId="1" applyNumberFormat="1" applyFont="1" applyFill="1" applyBorder="1" applyAlignment="1">
      <alignment horizontal="center" wrapText="1"/>
    </xf>
    <xf numFmtId="43" fontId="13" fillId="0" borderId="1" xfId="1" applyFont="1" applyFill="1" applyBorder="1" applyAlignment="1">
      <alignment horizontal="center" wrapText="1"/>
    </xf>
    <xf numFmtId="43" fontId="13" fillId="0" borderId="0" xfId="1" applyFont="1" applyFill="1" applyAlignment="1">
      <alignment horizontal="center"/>
    </xf>
    <xf numFmtId="43" fontId="2" fillId="0" borderId="0" xfId="1" applyFont="1" applyFill="1" applyAlignment="1">
      <alignment horizontal="right" vertic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000000"/>
      <color rgb="FF17B1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85724</xdr:rowOff>
    </xdr:from>
    <xdr:to>
      <xdr:col>9</xdr:col>
      <xdr:colOff>1476375</xdr:colOff>
      <xdr:row>52</xdr:row>
      <xdr:rowOff>47625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AF3A0CE-7CDC-29F5-218A-C60F9DDCE661}"/>
            </a:ext>
          </a:extLst>
        </xdr:cNvPr>
        <xdr:cNvSpPr txBox="1"/>
      </xdr:nvSpPr>
      <xdr:spPr>
        <a:xfrm>
          <a:off x="123825" y="6915149"/>
          <a:ext cx="12220575" cy="2714626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600">
              <a:latin typeface="VAGRounded BT" panose="020F0702020204020204" pitchFamily="34" charset="0"/>
            </a:rPr>
            <a:t>NUR</a:t>
          </a:r>
          <a:r>
            <a:rPr lang="de-CH" sz="1600" baseline="0">
              <a:latin typeface="VAGRounded BT" panose="020F0702020204020204" pitchFamily="34" charset="0"/>
            </a:rPr>
            <a:t> ICH ALLEIN KANN DIESE, MEINE 219 Film-Minuten UNTER SFr. 30'000.- produzieren (als Autor, Regisseur, Produzent), </a:t>
          </a:r>
        </a:p>
        <a:p>
          <a:pPr algn="ctr"/>
          <a:r>
            <a:rPr lang="de-CH" sz="1600" baseline="0">
              <a:latin typeface="VAGRounded BT" panose="020F0702020204020204" pitchFamily="34" charset="0"/>
            </a:rPr>
            <a:t>weil NUR ICH ALLE Drehbücher im Kopf habe, OHNE Drehbuch-Details im Kopf kann man obig nicht prüfen, beurteilen!!! </a:t>
          </a:r>
        </a:p>
        <a:p>
          <a:pPr algn="ctr"/>
          <a:r>
            <a:rPr lang="de-CH" sz="1600" baseline="0">
              <a:latin typeface="VAGRounded BT" panose="020F0702020204020204" pitchFamily="34" charset="0"/>
            </a:rPr>
            <a:t>Ich bin ja selber SEHR erstaunt, dass ich nur selten auf mehr als 30'000.- kam, wäre das nicht, ich hätte Prod. nicht gestartet! Haupt-Gründe, weshalb diese (Amateur?)Prod. so billig (von mir allein finanziert, innert 4-5 Jahren):</a:t>
          </a:r>
        </a:p>
        <a:p>
          <a:pPr algn="ctr"/>
          <a:r>
            <a:rPr lang="de-CH" sz="1600" baseline="0">
              <a:latin typeface="VAGRounded BT" panose="020F0702020204020204" pitchFamily="34" charset="0"/>
            </a:rPr>
            <a:t>1.): FAST ALLE Dreh-Arbeiten SEHR EINFACH, teils ohne Ton gedreht!</a:t>
          </a:r>
        </a:p>
        <a:p>
          <a:pPr algn="ctr"/>
          <a:r>
            <a:rPr lang="de-CH" sz="1600" baseline="0">
              <a:latin typeface="VAGRounded BT" panose="020F0702020204020204" pitchFamily="34" charset="0"/>
            </a:rPr>
            <a:t>2.): VIELE Teil-Filme kann man nicht real drehen, muss man (viele...) Standbiler einsetzen (auch Illustrator&amp;sie, Bild-Archive).</a:t>
          </a:r>
        </a:p>
        <a:p>
          <a:pPr algn="ctr"/>
          <a:r>
            <a:rPr lang="de-CH" sz="1600" baseline="0">
              <a:latin typeface="VAGRounded BT" panose="020F0702020204020204" pitchFamily="34" charset="0"/>
            </a:rPr>
            <a:t>3.): Fast alle Teil-Filme Ton-Schnitt SEHR EINFACH, KEINE Geräusche, KEINE Musik, nur im Ton abgelesener Text.</a:t>
          </a:r>
        </a:p>
        <a:p>
          <a:pPr algn="ctr"/>
          <a:r>
            <a:rPr lang="de-CH" sz="1600" baseline="0">
              <a:latin typeface="VAGRounded BT" panose="020F0702020204020204" pitchFamily="34" charset="0"/>
            </a:rPr>
            <a:t>4.): Erste (2x...) 22 Min beider Filme identischer Trailer, Amuse-Bouche, ein illustrierter Roll-Titel mit Hinweisen auf folgende Kurz-Filme. Auch Trailer OHNE Dreh-Arbeiten, nur Schnitt OHNE Reden, Geräusche, nur (vorhandene...) Musik unterlegen!</a:t>
          </a:r>
        </a:p>
        <a:p>
          <a:pPr algn="ctr"/>
          <a:r>
            <a:rPr lang="de-CH" sz="1600" baseline="0">
              <a:latin typeface="VAGRounded BT" panose="020F0702020204020204" pitchFamily="34" charset="0"/>
            </a:rPr>
            <a:t>5.): Ich arbeite mind. 5'555 Std GRATIS (mind. 3 Jahre Prod.-Dauer!), insb. mehrere Trickfilme von Hand zeichnen...</a:t>
          </a:r>
        </a:p>
        <a:p>
          <a:pPr algn="ctr"/>
          <a:endParaRPr lang="de-CH" sz="1600">
            <a:latin typeface="VAGRounded BT" panose="020F0702020204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FF06-DC38-448C-99AD-66D42EBD5CBD}">
  <dimension ref="B1:P35"/>
  <sheetViews>
    <sheetView tabSelected="1" topLeftCell="A16" zoomScaleNormal="100" workbookViewId="0">
      <selection activeCell="M46" sqref="M46"/>
    </sheetView>
  </sheetViews>
  <sheetFormatPr baseColWidth="10" defaultRowHeight="12.75" x14ac:dyDescent="0.2"/>
  <cols>
    <col min="1" max="1" width="0.7109375" style="1" customWidth="1"/>
    <col min="2" max="2" width="39.28515625" style="2" customWidth="1"/>
    <col min="3" max="3" width="49.85546875" style="3" customWidth="1"/>
    <col min="4" max="4" width="10.5703125" style="8" customWidth="1"/>
    <col min="5" max="5" width="13.28515625" style="2" customWidth="1"/>
    <col min="6" max="6" width="13.7109375" style="1" customWidth="1"/>
    <col min="7" max="9" width="11.85546875" style="1" customWidth="1"/>
    <col min="10" max="10" width="23.5703125" style="1" customWidth="1"/>
    <col min="11" max="14" width="3.5703125" style="1" customWidth="1"/>
    <col min="15" max="16384" width="11.42578125" style="1"/>
  </cols>
  <sheetData>
    <row r="1" spans="2:16" s="30" customFormat="1" ht="54.75" customHeight="1" x14ac:dyDescent="0.35">
      <c r="B1" s="26" t="s">
        <v>39</v>
      </c>
      <c r="C1" s="27" t="s">
        <v>73</v>
      </c>
      <c r="D1" s="28" t="s">
        <v>71</v>
      </c>
      <c r="E1" s="29" t="s">
        <v>65</v>
      </c>
      <c r="F1" s="29" t="s">
        <v>67</v>
      </c>
      <c r="G1" s="29" t="s">
        <v>59</v>
      </c>
      <c r="H1" s="29" t="s">
        <v>68</v>
      </c>
      <c r="I1" s="29" t="s">
        <v>69</v>
      </c>
      <c r="J1" s="29" t="s">
        <v>70</v>
      </c>
    </row>
    <row r="2" spans="2:16" s="7" customFormat="1" ht="12.75" customHeight="1" x14ac:dyDescent="0.2">
      <c r="B2" s="15" t="s">
        <v>46</v>
      </c>
      <c r="C2" s="16" t="s">
        <v>62</v>
      </c>
      <c r="D2" s="21">
        <v>45</v>
      </c>
      <c r="E2" s="24">
        <v>20</v>
      </c>
      <c r="F2" s="5">
        <f>E2*75</f>
        <v>1500</v>
      </c>
      <c r="G2" s="5">
        <v>800</v>
      </c>
      <c r="H2" s="25"/>
      <c r="I2" s="25">
        <v>100</v>
      </c>
      <c r="J2" s="5">
        <f>SUM(F2:I2)</f>
        <v>2400</v>
      </c>
    </row>
    <row r="3" spans="2:16" s="4" customFormat="1" ht="12.75" customHeight="1" x14ac:dyDescent="0.2">
      <c r="B3" s="17" t="s">
        <v>0</v>
      </c>
      <c r="C3" s="18" t="s">
        <v>64</v>
      </c>
      <c r="D3" s="21">
        <v>3</v>
      </c>
      <c r="E3" s="24">
        <v>1.5</v>
      </c>
      <c r="F3" s="5">
        <f t="shared" ref="F3:F34" si="0">E3*75</f>
        <v>112.5</v>
      </c>
      <c r="G3" s="5">
        <v>0</v>
      </c>
      <c r="H3" s="25">
        <v>50</v>
      </c>
      <c r="I3" s="25">
        <v>100</v>
      </c>
      <c r="J3" s="5">
        <f t="shared" ref="J3:J34" si="1">SUM(F3:I3)</f>
        <v>262.5</v>
      </c>
    </row>
    <row r="4" spans="2:16" s="4" customFormat="1" ht="12.75" customHeight="1" x14ac:dyDescent="0.2">
      <c r="B4" s="17" t="s">
        <v>18</v>
      </c>
      <c r="C4" s="18" t="s">
        <v>51</v>
      </c>
      <c r="D4" s="21">
        <v>0</v>
      </c>
      <c r="E4" s="24">
        <v>0</v>
      </c>
      <c r="F4" s="5">
        <f t="shared" si="0"/>
        <v>0</v>
      </c>
      <c r="G4" s="5">
        <v>0</v>
      </c>
      <c r="H4" s="25">
        <v>0</v>
      </c>
      <c r="I4" s="25">
        <v>100</v>
      </c>
      <c r="J4" s="5">
        <f t="shared" si="1"/>
        <v>100</v>
      </c>
    </row>
    <row r="5" spans="2:16" s="4" customFormat="1" ht="12.75" customHeight="1" x14ac:dyDescent="0.2">
      <c r="B5" s="17" t="s">
        <v>16</v>
      </c>
      <c r="C5" s="18" t="s">
        <v>30</v>
      </c>
      <c r="D5" s="21">
        <v>1</v>
      </c>
      <c r="E5" s="24">
        <v>1.5</v>
      </c>
      <c r="F5" s="5">
        <f t="shared" si="0"/>
        <v>112.5</v>
      </c>
      <c r="G5" s="5">
        <v>0</v>
      </c>
      <c r="H5" s="25">
        <v>50</v>
      </c>
      <c r="I5" s="25">
        <v>100</v>
      </c>
      <c r="J5" s="5">
        <f t="shared" si="1"/>
        <v>262.5</v>
      </c>
    </row>
    <row r="6" spans="2:16" s="4" customFormat="1" ht="12.75" customHeight="1" x14ac:dyDescent="0.2">
      <c r="B6" s="17" t="s">
        <v>12</v>
      </c>
      <c r="C6" s="18" t="s">
        <v>28</v>
      </c>
      <c r="D6" s="21">
        <v>9</v>
      </c>
      <c r="E6" s="24">
        <v>1</v>
      </c>
      <c r="F6" s="5">
        <f t="shared" si="0"/>
        <v>75</v>
      </c>
      <c r="G6" s="5">
        <v>300</v>
      </c>
      <c r="H6" s="25">
        <v>0</v>
      </c>
      <c r="I6" s="25">
        <v>100</v>
      </c>
      <c r="J6" s="5">
        <f t="shared" si="1"/>
        <v>475</v>
      </c>
    </row>
    <row r="7" spans="2:16" s="4" customFormat="1" ht="12.75" customHeight="1" x14ac:dyDescent="0.2">
      <c r="B7" s="17" t="s">
        <v>15</v>
      </c>
      <c r="C7" s="18" t="s">
        <v>19</v>
      </c>
      <c r="D7" s="21">
        <v>6</v>
      </c>
      <c r="E7" s="24">
        <v>15</v>
      </c>
      <c r="F7" s="5">
        <f t="shared" si="0"/>
        <v>1125</v>
      </c>
      <c r="G7" s="5">
        <v>0</v>
      </c>
      <c r="H7" s="25">
        <v>0</v>
      </c>
      <c r="I7" s="25">
        <v>100</v>
      </c>
      <c r="J7" s="5">
        <f t="shared" si="1"/>
        <v>1225</v>
      </c>
    </row>
    <row r="8" spans="2:16" s="4" customFormat="1" ht="12.75" customHeight="1" x14ac:dyDescent="0.2">
      <c r="B8" s="17" t="s">
        <v>13</v>
      </c>
      <c r="C8" s="18" t="s">
        <v>34</v>
      </c>
      <c r="D8" s="21">
        <v>8</v>
      </c>
      <c r="E8" s="24">
        <v>8</v>
      </c>
      <c r="F8" s="5">
        <f t="shared" si="0"/>
        <v>600</v>
      </c>
      <c r="G8" s="5">
        <v>200</v>
      </c>
      <c r="H8" s="25">
        <v>0</v>
      </c>
      <c r="I8" s="25">
        <v>100</v>
      </c>
      <c r="J8" s="5">
        <f t="shared" si="1"/>
        <v>900</v>
      </c>
    </row>
    <row r="9" spans="2:16" s="4" customFormat="1" ht="12.75" customHeight="1" x14ac:dyDescent="0.2">
      <c r="B9" s="17" t="s">
        <v>1</v>
      </c>
      <c r="C9" s="18" t="s">
        <v>48</v>
      </c>
      <c r="D9" s="21">
        <v>4</v>
      </c>
      <c r="E9" s="24">
        <v>4</v>
      </c>
      <c r="F9" s="5">
        <f t="shared" si="0"/>
        <v>300</v>
      </c>
      <c r="G9" s="5">
        <v>0</v>
      </c>
      <c r="H9" s="25">
        <v>0</v>
      </c>
      <c r="I9" s="25">
        <v>100</v>
      </c>
      <c r="J9" s="5">
        <f t="shared" si="1"/>
        <v>400</v>
      </c>
    </row>
    <row r="10" spans="2:16" s="4" customFormat="1" ht="12.75" customHeight="1" x14ac:dyDescent="0.2">
      <c r="B10" s="17" t="s">
        <v>31</v>
      </c>
      <c r="C10" s="18" t="s">
        <v>44</v>
      </c>
      <c r="D10" s="21">
        <v>15</v>
      </c>
      <c r="E10" s="24">
        <v>15</v>
      </c>
      <c r="F10" s="5">
        <f t="shared" si="0"/>
        <v>1125</v>
      </c>
      <c r="G10" s="5">
        <v>200</v>
      </c>
      <c r="H10" s="25">
        <v>0</v>
      </c>
      <c r="I10" s="25">
        <v>100</v>
      </c>
      <c r="J10" s="5">
        <f t="shared" si="1"/>
        <v>1425</v>
      </c>
      <c r="P10" s="31"/>
    </row>
    <row r="11" spans="2:16" s="4" customFormat="1" ht="12.75" customHeight="1" x14ac:dyDescent="0.2">
      <c r="B11" s="17" t="s">
        <v>2</v>
      </c>
      <c r="C11" s="18" t="s">
        <v>53</v>
      </c>
      <c r="D11" s="21">
        <v>5</v>
      </c>
      <c r="E11" s="24">
        <v>15</v>
      </c>
      <c r="F11" s="5">
        <f t="shared" si="0"/>
        <v>1125</v>
      </c>
      <c r="G11" s="5">
        <v>0</v>
      </c>
      <c r="H11" s="25">
        <v>0</v>
      </c>
      <c r="I11" s="25">
        <v>100</v>
      </c>
      <c r="J11" s="5">
        <f t="shared" si="1"/>
        <v>1225</v>
      </c>
    </row>
    <row r="12" spans="2:16" s="4" customFormat="1" ht="12.75" customHeight="1" x14ac:dyDescent="0.2">
      <c r="B12" s="17" t="s">
        <v>32</v>
      </c>
      <c r="C12" s="18" t="s">
        <v>26</v>
      </c>
      <c r="D12" s="21">
        <v>5</v>
      </c>
      <c r="E12" s="24">
        <v>15</v>
      </c>
      <c r="F12" s="5">
        <f t="shared" si="0"/>
        <v>1125</v>
      </c>
      <c r="G12" s="5">
        <v>500</v>
      </c>
      <c r="H12" s="25">
        <v>0</v>
      </c>
      <c r="I12" s="25">
        <v>100</v>
      </c>
      <c r="J12" s="5">
        <f t="shared" si="1"/>
        <v>1725</v>
      </c>
    </row>
    <row r="13" spans="2:16" s="4" customFormat="1" ht="12.75" customHeight="1" x14ac:dyDescent="0.2">
      <c r="B13" s="17" t="s">
        <v>3</v>
      </c>
      <c r="C13" s="18" t="s">
        <v>55</v>
      </c>
      <c r="D13" s="21">
        <v>0</v>
      </c>
      <c r="E13" s="24">
        <v>0</v>
      </c>
      <c r="F13" s="5">
        <f t="shared" si="0"/>
        <v>0</v>
      </c>
      <c r="G13" s="5">
        <v>0</v>
      </c>
      <c r="H13" s="25">
        <v>0</v>
      </c>
      <c r="I13" s="25">
        <v>100</v>
      </c>
      <c r="J13" s="5">
        <f t="shared" si="1"/>
        <v>100</v>
      </c>
    </row>
    <row r="14" spans="2:16" s="4" customFormat="1" ht="12.75" customHeight="1" x14ac:dyDescent="0.2">
      <c r="B14" s="17" t="s">
        <v>33</v>
      </c>
      <c r="C14" s="18" t="s">
        <v>47</v>
      </c>
      <c r="D14" s="21">
        <v>5</v>
      </c>
      <c r="E14" s="24">
        <v>10</v>
      </c>
      <c r="F14" s="5">
        <f t="shared" si="0"/>
        <v>750</v>
      </c>
      <c r="G14" s="5">
        <v>800</v>
      </c>
      <c r="H14" s="25">
        <v>0</v>
      </c>
      <c r="I14" s="25">
        <v>100</v>
      </c>
      <c r="J14" s="5">
        <f t="shared" si="1"/>
        <v>1650</v>
      </c>
    </row>
    <row r="15" spans="2:16" s="4" customFormat="1" ht="12.75" customHeight="1" x14ac:dyDescent="0.2">
      <c r="B15" s="17" t="s">
        <v>72</v>
      </c>
      <c r="C15" s="18" t="s">
        <v>50</v>
      </c>
      <c r="D15" s="21">
        <v>10</v>
      </c>
      <c r="E15" s="24">
        <v>10</v>
      </c>
      <c r="F15" s="5">
        <f t="shared" si="0"/>
        <v>750</v>
      </c>
      <c r="G15" s="5">
        <v>200</v>
      </c>
      <c r="H15" s="25">
        <v>0</v>
      </c>
      <c r="I15" s="25">
        <v>100</v>
      </c>
      <c r="J15" s="5">
        <f t="shared" si="1"/>
        <v>1050</v>
      </c>
    </row>
    <row r="16" spans="2:16" s="4" customFormat="1" ht="12.75" customHeight="1" x14ac:dyDescent="0.2">
      <c r="B16" s="17" t="s">
        <v>4</v>
      </c>
      <c r="C16" s="18" t="s">
        <v>41</v>
      </c>
      <c r="D16" s="21">
        <v>15</v>
      </c>
      <c r="E16" s="24">
        <v>30</v>
      </c>
      <c r="F16" s="5">
        <f t="shared" si="0"/>
        <v>2250</v>
      </c>
      <c r="G16" s="5">
        <v>600</v>
      </c>
      <c r="H16" s="25">
        <v>0</v>
      </c>
      <c r="I16" s="25">
        <v>100</v>
      </c>
      <c r="J16" s="5">
        <f t="shared" si="1"/>
        <v>2950</v>
      </c>
    </row>
    <row r="17" spans="2:10" s="4" customFormat="1" ht="12.75" customHeight="1" x14ac:dyDescent="0.2">
      <c r="B17" s="17" t="s">
        <v>5</v>
      </c>
      <c r="C17" s="18" t="s">
        <v>52</v>
      </c>
      <c r="D17" s="21">
        <v>4</v>
      </c>
      <c r="E17" s="24">
        <v>4</v>
      </c>
      <c r="F17" s="5">
        <f t="shared" si="0"/>
        <v>300</v>
      </c>
      <c r="G17" s="5">
        <v>0</v>
      </c>
      <c r="H17" s="25">
        <v>0</v>
      </c>
      <c r="I17" s="25">
        <v>100</v>
      </c>
      <c r="J17" s="5">
        <f t="shared" si="1"/>
        <v>400</v>
      </c>
    </row>
    <row r="18" spans="2:10" s="4" customFormat="1" ht="12.75" customHeight="1" x14ac:dyDescent="0.2">
      <c r="B18" s="17" t="s">
        <v>24</v>
      </c>
      <c r="C18" s="18" t="s">
        <v>37</v>
      </c>
      <c r="D18" s="21">
        <v>9</v>
      </c>
      <c r="E18" s="24">
        <v>5</v>
      </c>
      <c r="F18" s="5">
        <f t="shared" si="0"/>
        <v>375</v>
      </c>
      <c r="G18" s="5">
        <v>150</v>
      </c>
      <c r="H18" s="25">
        <v>100</v>
      </c>
      <c r="I18" s="25">
        <v>100</v>
      </c>
      <c r="J18" s="5">
        <f t="shared" si="1"/>
        <v>725</v>
      </c>
    </row>
    <row r="19" spans="2:10" s="4" customFormat="1" ht="12.75" customHeight="1" x14ac:dyDescent="0.2">
      <c r="B19" s="17" t="s">
        <v>58</v>
      </c>
      <c r="C19" s="18" t="s">
        <v>66</v>
      </c>
      <c r="D19" s="21">
        <v>3</v>
      </c>
      <c r="E19" s="24">
        <v>5</v>
      </c>
      <c r="F19" s="5">
        <f t="shared" si="0"/>
        <v>375</v>
      </c>
      <c r="G19" s="5">
        <v>0</v>
      </c>
      <c r="H19" s="25">
        <v>0</v>
      </c>
      <c r="I19" s="25">
        <v>100</v>
      </c>
      <c r="J19" s="5">
        <f t="shared" si="1"/>
        <v>475</v>
      </c>
    </row>
    <row r="20" spans="2:10" s="4" customFormat="1" ht="12.75" customHeight="1" x14ac:dyDescent="0.2">
      <c r="B20" s="17" t="s">
        <v>6</v>
      </c>
      <c r="C20" s="18" t="s">
        <v>56</v>
      </c>
      <c r="D20" s="21">
        <v>0</v>
      </c>
      <c r="E20" s="24">
        <v>0</v>
      </c>
      <c r="F20" s="5">
        <f t="shared" si="0"/>
        <v>0</v>
      </c>
      <c r="G20" s="5">
        <v>0</v>
      </c>
      <c r="H20" s="25">
        <v>0</v>
      </c>
      <c r="I20" s="25">
        <v>100</v>
      </c>
      <c r="J20" s="5">
        <f t="shared" si="1"/>
        <v>100</v>
      </c>
    </row>
    <row r="21" spans="2:10" s="4" customFormat="1" ht="12.75" customHeight="1" x14ac:dyDescent="0.2">
      <c r="B21" s="17" t="s">
        <v>43</v>
      </c>
      <c r="C21" s="18" t="s">
        <v>22</v>
      </c>
      <c r="D21" s="21">
        <v>4</v>
      </c>
      <c r="E21" s="24">
        <v>4</v>
      </c>
      <c r="F21" s="5">
        <f t="shared" si="0"/>
        <v>300</v>
      </c>
      <c r="G21" s="5">
        <v>200</v>
      </c>
      <c r="H21" s="25">
        <v>0</v>
      </c>
      <c r="I21" s="25">
        <v>100</v>
      </c>
      <c r="J21" s="5">
        <f t="shared" si="1"/>
        <v>600</v>
      </c>
    </row>
    <row r="22" spans="2:10" s="4" customFormat="1" ht="12.75" customHeight="1" x14ac:dyDescent="0.2">
      <c r="B22" s="17" t="s">
        <v>21</v>
      </c>
      <c r="C22" s="18" t="s">
        <v>54</v>
      </c>
      <c r="D22" s="21">
        <v>6</v>
      </c>
      <c r="E22" s="24">
        <v>4</v>
      </c>
      <c r="F22" s="5">
        <f t="shared" si="0"/>
        <v>300</v>
      </c>
      <c r="G22" s="5">
        <v>200</v>
      </c>
      <c r="H22" s="25">
        <v>100</v>
      </c>
      <c r="I22" s="25">
        <v>100</v>
      </c>
      <c r="J22" s="5">
        <f t="shared" si="1"/>
        <v>700</v>
      </c>
    </row>
    <row r="23" spans="2:10" s="4" customFormat="1" ht="12.75" customHeight="1" x14ac:dyDescent="0.2">
      <c r="B23" s="17" t="s">
        <v>7</v>
      </c>
      <c r="C23" s="18" t="s">
        <v>49</v>
      </c>
      <c r="D23" s="21">
        <v>5</v>
      </c>
      <c r="E23" s="24">
        <v>6</v>
      </c>
      <c r="F23" s="5">
        <f t="shared" si="0"/>
        <v>450</v>
      </c>
      <c r="G23" s="5">
        <v>500</v>
      </c>
      <c r="H23" s="25">
        <v>0</v>
      </c>
      <c r="I23" s="25">
        <v>100</v>
      </c>
      <c r="J23" s="5">
        <f t="shared" si="1"/>
        <v>1050</v>
      </c>
    </row>
    <row r="24" spans="2:10" s="4" customFormat="1" ht="12.75" customHeight="1" x14ac:dyDescent="0.2">
      <c r="B24" s="17" t="s">
        <v>8</v>
      </c>
      <c r="C24" s="18" t="s">
        <v>45</v>
      </c>
      <c r="D24" s="21">
        <v>5</v>
      </c>
      <c r="E24" s="24">
        <v>3</v>
      </c>
      <c r="F24" s="5">
        <f t="shared" si="0"/>
        <v>225</v>
      </c>
      <c r="G24" s="5">
        <v>100</v>
      </c>
      <c r="H24" s="25">
        <v>0</v>
      </c>
      <c r="I24" s="25">
        <v>100</v>
      </c>
      <c r="J24" s="5">
        <f t="shared" si="1"/>
        <v>425</v>
      </c>
    </row>
    <row r="25" spans="2:10" s="4" customFormat="1" ht="12.75" customHeight="1" x14ac:dyDescent="0.2">
      <c r="B25" s="17" t="s">
        <v>9</v>
      </c>
      <c r="C25" s="18" t="s">
        <v>40</v>
      </c>
      <c r="D25" s="21">
        <v>7</v>
      </c>
      <c r="E25" s="24">
        <v>3</v>
      </c>
      <c r="F25" s="5">
        <f t="shared" si="0"/>
        <v>225</v>
      </c>
      <c r="G25" s="5">
        <v>0</v>
      </c>
      <c r="H25" s="25">
        <v>100</v>
      </c>
      <c r="I25" s="25">
        <v>100</v>
      </c>
      <c r="J25" s="5">
        <f t="shared" si="1"/>
        <v>425</v>
      </c>
    </row>
    <row r="26" spans="2:10" s="4" customFormat="1" ht="12.75" customHeight="1" x14ac:dyDescent="0.2">
      <c r="B26" s="17" t="s">
        <v>10</v>
      </c>
      <c r="C26" s="18" t="s">
        <v>38</v>
      </c>
      <c r="D26" s="21">
        <v>4</v>
      </c>
      <c r="E26" s="24">
        <v>4</v>
      </c>
      <c r="F26" s="5">
        <f t="shared" si="0"/>
        <v>300</v>
      </c>
      <c r="G26" s="5">
        <v>0</v>
      </c>
      <c r="H26" s="25">
        <v>0</v>
      </c>
      <c r="I26" s="25">
        <v>100</v>
      </c>
      <c r="J26" s="5">
        <f t="shared" si="1"/>
        <v>400</v>
      </c>
    </row>
    <row r="27" spans="2:10" s="4" customFormat="1" ht="12.75" customHeight="1" x14ac:dyDescent="0.2">
      <c r="B27" s="17" t="s">
        <v>11</v>
      </c>
      <c r="C27" s="18" t="s">
        <v>20</v>
      </c>
      <c r="D27" s="21">
        <v>4</v>
      </c>
      <c r="E27" s="24">
        <v>10</v>
      </c>
      <c r="F27" s="5">
        <f t="shared" si="0"/>
        <v>750</v>
      </c>
      <c r="G27" s="5">
        <v>0</v>
      </c>
      <c r="H27" s="25">
        <v>0</v>
      </c>
      <c r="I27" s="25">
        <v>100</v>
      </c>
      <c r="J27" s="5">
        <f t="shared" si="1"/>
        <v>850</v>
      </c>
    </row>
    <row r="28" spans="2:10" s="4" customFormat="1" ht="12.75" customHeight="1" x14ac:dyDescent="0.2">
      <c r="B28" s="17" t="s">
        <v>14</v>
      </c>
      <c r="C28" s="18" t="s">
        <v>42</v>
      </c>
      <c r="D28" s="21">
        <v>10</v>
      </c>
      <c r="E28" s="24">
        <v>8</v>
      </c>
      <c r="F28" s="5">
        <f t="shared" si="0"/>
        <v>600</v>
      </c>
      <c r="G28" s="5">
        <v>500</v>
      </c>
      <c r="H28" s="25">
        <v>0</v>
      </c>
      <c r="I28" s="25">
        <v>100</v>
      </c>
      <c r="J28" s="5">
        <f t="shared" si="1"/>
        <v>1200</v>
      </c>
    </row>
    <row r="29" spans="2:10" s="4" customFormat="1" ht="12.75" customHeight="1" x14ac:dyDescent="0.2">
      <c r="B29" s="17" t="s">
        <v>25</v>
      </c>
      <c r="C29" s="18" t="s">
        <v>29</v>
      </c>
      <c r="D29" s="21">
        <v>7</v>
      </c>
      <c r="E29" s="24">
        <v>8</v>
      </c>
      <c r="F29" s="5">
        <f t="shared" si="0"/>
        <v>600</v>
      </c>
      <c r="G29" s="5">
        <v>0</v>
      </c>
      <c r="H29" s="25">
        <v>0</v>
      </c>
      <c r="I29" s="25">
        <v>100</v>
      </c>
      <c r="J29" s="5">
        <f t="shared" si="1"/>
        <v>700</v>
      </c>
    </row>
    <row r="30" spans="2:10" s="4" customFormat="1" ht="12.75" customHeight="1" x14ac:dyDescent="0.2">
      <c r="B30" s="17" t="s">
        <v>35</v>
      </c>
      <c r="C30" s="18" t="s">
        <v>27</v>
      </c>
      <c r="D30" s="21">
        <v>1</v>
      </c>
      <c r="E30" s="24">
        <v>0</v>
      </c>
      <c r="F30" s="5">
        <f t="shared" si="0"/>
        <v>0</v>
      </c>
      <c r="G30" s="5">
        <v>0</v>
      </c>
      <c r="H30" s="25">
        <v>0</v>
      </c>
      <c r="I30" s="25">
        <v>100</v>
      </c>
      <c r="J30" s="5">
        <f t="shared" si="1"/>
        <v>100</v>
      </c>
    </row>
    <row r="31" spans="2:10" s="4" customFormat="1" ht="12.75" customHeight="1" x14ac:dyDescent="0.2">
      <c r="B31" s="17" t="s">
        <v>17</v>
      </c>
      <c r="C31" s="18" t="s">
        <v>20</v>
      </c>
      <c r="D31" s="22">
        <v>4</v>
      </c>
      <c r="E31" s="24">
        <v>2</v>
      </c>
      <c r="F31" s="5">
        <f t="shared" si="0"/>
        <v>150</v>
      </c>
      <c r="G31" s="5">
        <v>100</v>
      </c>
      <c r="H31" s="25">
        <v>0</v>
      </c>
      <c r="I31" s="25">
        <v>100</v>
      </c>
      <c r="J31" s="5">
        <f t="shared" si="1"/>
        <v>350</v>
      </c>
    </row>
    <row r="32" spans="2:10" s="4" customFormat="1" ht="12.75" customHeight="1" x14ac:dyDescent="0.2">
      <c r="B32" s="17" t="s">
        <v>36</v>
      </c>
      <c r="C32" s="18" t="s">
        <v>23</v>
      </c>
      <c r="D32" s="22">
        <v>15</v>
      </c>
      <c r="E32" s="24">
        <v>10</v>
      </c>
      <c r="F32" s="5">
        <f t="shared" si="0"/>
        <v>750</v>
      </c>
      <c r="G32" s="5">
        <v>300</v>
      </c>
      <c r="H32" s="25">
        <v>100</v>
      </c>
      <c r="I32" s="25">
        <v>100</v>
      </c>
      <c r="J32" s="5">
        <f t="shared" si="1"/>
        <v>1250</v>
      </c>
    </row>
    <row r="33" spans="2:10" s="4" customFormat="1" ht="12.75" customHeight="1" x14ac:dyDescent="0.2">
      <c r="B33" s="17" t="s">
        <v>60</v>
      </c>
      <c r="C33" s="18" t="s">
        <v>61</v>
      </c>
      <c r="D33" s="22">
        <v>0</v>
      </c>
      <c r="E33" s="24">
        <v>0</v>
      </c>
      <c r="F33" s="5">
        <f t="shared" si="0"/>
        <v>0</v>
      </c>
      <c r="G33" s="5">
        <v>0</v>
      </c>
      <c r="H33" s="25">
        <v>0</v>
      </c>
      <c r="I33" s="25">
        <v>100</v>
      </c>
      <c r="J33" s="5">
        <f t="shared" si="1"/>
        <v>100</v>
      </c>
    </row>
    <row r="34" spans="2:10" s="6" customFormat="1" ht="44.25" customHeight="1" x14ac:dyDescent="0.2">
      <c r="B34" s="19" t="s">
        <v>63</v>
      </c>
      <c r="C34" s="20"/>
      <c r="D34" s="23">
        <v>0</v>
      </c>
      <c r="E34" s="23">
        <v>40</v>
      </c>
      <c r="F34" s="9">
        <f t="shared" si="0"/>
        <v>3000</v>
      </c>
      <c r="G34" s="9">
        <v>0</v>
      </c>
      <c r="H34" s="23">
        <v>0</v>
      </c>
      <c r="I34" s="23">
        <v>100</v>
      </c>
      <c r="J34" s="14">
        <f t="shared" si="1"/>
        <v>3100</v>
      </c>
    </row>
    <row r="35" spans="2:10" s="6" customFormat="1" ht="30.75" customHeight="1" x14ac:dyDescent="0.2">
      <c r="B35" s="12" t="s">
        <v>57</v>
      </c>
      <c r="C35" s="13"/>
      <c r="D35" s="11">
        <f>SUM(D2:D34)</f>
        <v>219</v>
      </c>
      <c r="E35" s="11">
        <f>SUM(E2:E34)</f>
        <v>262</v>
      </c>
      <c r="F35" s="11">
        <f>SUM(F2:F34)</f>
        <v>19650</v>
      </c>
      <c r="G35" s="11">
        <f>SUM(G2:G34)</f>
        <v>5650</v>
      </c>
      <c r="H35" s="11">
        <f>SUM(H2:H34)</f>
        <v>500</v>
      </c>
      <c r="I35" s="11">
        <f>SUM(I2:I34)</f>
        <v>3300</v>
      </c>
      <c r="J35" s="10">
        <f>SUM(J2:J34)</f>
        <v>29100</v>
      </c>
    </row>
  </sheetData>
  <mergeCells count="2">
    <mergeCell ref="B34:C34"/>
    <mergeCell ref="B35:C35"/>
  </mergeCells>
  <pageMargins left="0.19685039370078741" right="0.19685039370078741" top="0.19685039370078741" bottom="0.19685039370078741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Prod.-Plan</vt:lpstr>
      <vt:lpstr>'Prod.-Plan'!Druckbereich</vt:lpstr>
    </vt:vector>
  </TitlesOfParts>
  <Company>Av-Service Amsler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Amsler</dc:creator>
  <cp:lastModifiedBy>Bernard Amsler</cp:lastModifiedBy>
  <cp:lastPrinted>2023-12-24T17:23:46Z</cp:lastPrinted>
  <dcterms:created xsi:type="dcterms:W3CDTF">2000-02-05T10:13:04Z</dcterms:created>
  <dcterms:modified xsi:type="dcterms:W3CDTF">2024-01-08T20:06:27Z</dcterms:modified>
</cp:coreProperties>
</file>